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20" yWindow="-120" windowWidth="24240" windowHeight="13740"/>
  </bookViews>
  <sheets>
    <sheet name="Перечень" sheetId="9" r:id="rId1"/>
  </sheets>
  <definedNames>
    <definedName name="_xlnm._FilterDatabase" localSheetId="0" hidden="1">Перечень!$A$7:$Z$13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3" i="9"/>
  <c r="N13"/>
  <c r="Q13"/>
  <c r="T13"/>
  <c r="W13"/>
  <c r="U12" l="1"/>
  <c r="R11"/>
  <c r="O10"/>
  <c r="L9"/>
  <c r="I8"/>
  <c r="O13" l="1"/>
  <c r="I13"/>
  <c r="S11"/>
  <c r="J8"/>
  <c r="V12"/>
  <c r="L13"/>
  <c r="R13"/>
  <c r="M9"/>
  <c r="U13"/>
  <c r="P10"/>
  <c r="J13" l="1"/>
  <c r="M13"/>
  <c r="P13"/>
  <c r="V13"/>
  <c r="S13"/>
</calcChain>
</file>

<file path=xl/comments1.xml><?xml version="1.0" encoding="utf-8"?>
<comments xmlns="http://schemas.openxmlformats.org/spreadsheetml/2006/main">
  <authors>
    <author>Автор</author>
  </authors>
  <commentList>
    <comment ref="D6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Виды: строительство, реконструкция, капитальный ремонт, ремонт, содержание
</t>
        </r>
      </text>
    </comment>
  </commentList>
</comments>
</file>

<file path=xl/sharedStrings.xml><?xml version="1.0" encoding="utf-8"?>
<sst xmlns="http://schemas.openxmlformats.org/spreadsheetml/2006/main" count="57" uniqueCount="29">
  <si>
    <t>Перечень мероприятий программы дорожной деятельности на 2025-2029 годы</t>
  </si>
  <si>
    <t>№</t>
  </si>
  <si>
    <t>Наименование мероприятия</t>
  </si>
  <si>
    <t>Муниципальное образование</t>
  </si>
  <si>
    <t>Мощность объекта</t>
  </si>
  <si>
    <t>Ед. измерения</t>
  </si>
  <si>
    <t>Мощность</t>
  </si>
  <si>
    <t>Общая стоимость мероприятия</t>
  </si>
  <si>
    <t>2025 год</t>
  </si>
  <si>
    <t>ОБ</t>
  </si>
  <si>
    <t>МБ</t>
  </si>
  <si>
    <t>2026 год</t>
  </si>
  <si>
    <t>2027 год</t>
  </si>
  <si>
    <t>2028 год</t>
  </si>
  <si>
    <t>2029 год</t>
  </si>
  <si>
    <t>км</t>
  </si>
  <si>
    <t>-</t>
  </si>
  <si>
    <t>Восстановления изношенных верхних слоев асфальтобетонных покрытий ул. Чапаева 43 до Чапаева 65 (администрация)</t>
  </si>
  <si>
    <t>Восстановления изношенных верхних слоев асфальтобетонных покрытий ул. Озерная от ж.д. №2а  до пересечения с пер. Колхозный</t>
  </si>
  <si>
    <t>Восстановления изношенных верхних слоев асфальтобетонных покрытий ул. Седова 2 (магазин ОНИКС) до ул. Седова д.29</t>
  </si>
  <si>
    <t>Восстановления изношенных верхних слоев асфальтобетонных покрытий кв. Речников 2 (пож.депо) до пересечения с ул. Кирпичной</t>
  </si>
  <si>
    <t>Восстановления изношенных верхних слоев асфальтобетонных покрытий п. Алексеевск, ул. Чапаева от ж.д.№1 до Чапаева 43 (школа)</t>
  </si>
  <si>
    <t>Номер и дата положительного заключения экспертизы</t>
  </si>
  <si>
    <t>ВБИ</t>
  </si>
  <si>
    <t>Вид работ</t>
  </si>
  <si>
    <t>Содержание</t>
  </si>
  <si>
    <t>Алексеевское городское поселение</t>
  </si>
  <si>
    <t>на территории Алексеевского городского поселения Киренского района</t>
  </si>
  <si>
    <t xml:space="preserve">Приложение № 1 к постанлвлениюАдминистрации Алексеевского муниципального образования  от 25.12.2024 декабря 2024г № 256  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</si>
</sst>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#,##0.00000"/>
    <numFmt numFmtId="166" formatCode="#,##0.0"/>
  </numFmts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4" fillId="0" borderId="1" xfId="0" applyFont="1" applyFill="1" applyBorder="1" applyAlignment="1">
      <alignment horizontal="center" vertical="center" wrapText="1"/>
    </xf>
    <xf numFmtId="0" fontId="1" fillId="0" borderId="0" xfId="0" applyFont="1" applyFill="1"/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/>
    <xf numFmtId="166" fontId="1" fillId="0" borderId="1" xfId="0" applyNumberFormat="1" applyFont="1" applyFill="1" applyBorder="1" applyAlignment="1">
      <alignment horizontal="center" vertical="center" wrapText="1"/>
    </xf>
    <xf numFmtId="166" fontId="2" fillId="0" borderId="1" xfId="0" applyNumberFormat="1" applyFont="1" applyFill="1" applyBorder="1"/>
    <xf numFmtId="165" fontId="1" fillId="0" borderId="0" xfId="0" applyNumberFormat="1" applyFont="1" applyFill="1"/>
    <xf numFmtId="0" fontId="1" fillId="0" borderId="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20"/>
  <sheetViews>
    <sheetView tabSelected="1" zoomScale="70" zoomScaleNormal="70" workbookViewId="0">
      <selection activeCell="O1" sqref="O1"/>
    </sheetView>
  </sheetViews>
  <sheetFormatPr defaultRowHeight="15.75"/>
  <cols>
    <col min="1" max="1" width="4.7109375" style="2" customWidth="1"/>
    <col min="2" max="2" width="48.7109375" style="2" customWidth="1"/>
    <col min="3" max="3" width="17" style="2" customWidth="1"/>
    <col min="4" max="4" width="13.42578125" style="2" bestFit="1" customWidth="1"/>
    <col min="5" max="5" width="9.140625" style="2"/>
    <col min="6" max="6" width="11.7109375" style="2" bestFit="1" customWidth="1"/>
    <col min="7" max="7" width="11.7109375" style="2" customWidth="1"/>
    <col min="8" max="8" width="15" style="2" bestFit="1" customWidth="1"/>
    <col min="9" max="9" width="10.140625" style="2" customWidth="1"/>
    <col min="10" max="10" width="13.5703125" style="2" customWidth="1"/>
    <col min="11" max="11" width="7.42578125" style="2" bestFit="1" customWidth="1"/>
    <col min="12" max="12" width="13" style="2" bestFit="1" customWidth="1"/>
    <col min="13" max="13" width="13.42578125" style="2" customWidth="1"/>
    <col min="14" max="14" width="5.85546875" style="2" customWidth="1"/>
    <col min="15" max="15" width="13" style="2" bestFit="1" customWidth="1"/>
    <col min="16" max="16" width="13.85546875" style="2" bestFit="1" customWidth="1"/>
    <col min="17" max="17" width="7.42578125" style="2" bestFit="1" customWidth="1"/>
    <col min="18" max="18" width="10.28515625" style="2" customWidth="1"/>
    <col min="19" max="19" width="13.85546875" style="2" bestFit="1" customWidth="1"/>
    <col min="20" max="20" width="7.42578125" style="2" bestFit="1" customWidth="1"/>
    <col min="21" max="21" width="10.140625" style="2" customWidth="1"/>
    <col min="22" max="22" width="16" style="2" customWidth="1"/>
    <col min="23" max="23" width="7.42578125" style="2" bestFit="1" customWidth="1"/>
    <col min="24" max="16384" width="9.140625" style="2"/>
  </cols>
  <sheetData>
    <row r="1" spans="1:23" ht="95.25" customHeight="1">
      <c r="G1" s="18" t="s">
        <v>28</v>
      </c>
      <c r="H1" s="18"/>
      <c r="I1" s="18"/>
      <c r="J1" s="18"/>
      <c r="K1" s="18"/>
      <c r="L1" s="18"/>
      <c r="M1" s="18"/>
    </row>
    <row r="2" spans="1:23">
      <c r="A2" s="15" t="s">
        <v>0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5"/>
    </row>
    <row r="3" spans="1:23">
      <c r="A3" s="15" t="s">
        <v>27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5"/>
    </row>
    <row r="6" spans="1:23" ht="15.75" customHeight="1">
      <c r="A6" s="14" t="s">
        <v>1</v>
      </c>
      <c r="B6" s="14" t="s">
        <v>2</v>
      </c>
      <c r="C6" s="14" t="s">
        <v>3</v>
      </c>
      <c r="D6" s="14" t="s">
        <v>24</v>
      </c>
      <c r="E6" s="14" t="s">
        <v>4</v>
      </c>
      <c r="F6" s="14"/>
      <c r="G6" s="16" t="s">
        <v>22</v>
      </c>
      <c r="H6" s="14" t="s">
        <v>7</v>
      </c>
      <c r="I6" s="11" t="s">
        <v>8</v>
      </c>
      <c r="J6" s="12"/>
      <c r="K6" s="13"/>
      <c r="L6" s="11" t="s">
        <v>11</v>
      </c>
      <c r="M6" s="12"/>
      <c r="N6" s="13"/>
      <c r="O6" s="11" t="s">
        <v>12</v>
      </c>
      <c r="P6" s="12"/>
      <c r="Q6" s="13"/>
      <c r="R6" s="11" t="s">
        <v>13</v>
      </c>
      <c r="S6" s="12"/>
      <c r="T6" s="13"/>
      <c r="U6" s="14" t="s">
        <v>14</v>
      </c>
      <c r="V6" s="14"/>
      <c r="W6" s="14"/>
    </row>
    <row r="7" spans="1:23" ht="115.5" customHeight="1">
      <c r="A7" s="14"/>
      <c r="B7" s="14"/>
      <c r="C7" s="14"/>
      <c r="D7" s="14"/>
      <c r="E7" s="4" t="s">
        <v>5</v>
      </c>
      <c r="F7" s="4" t="s">
        <v>6</v>
      </c>
      <c r="G7" s="17"/>
      <c r="H7" s="14"/>
      <c r="I7" s="4" t="s">
        <v>9</v>
      </c>
      <c r="J7" s="4" t="s">
        <v>10</v>
      </c>
      <c r="K7" s="4" t="s">
        <v>23</v>
      </c>
      <c r="L7" s="4" t="s">
        <v>9</v>
      </c>
      <c r="M7" s="4" t="s">
        <v>10</v>
      </c>
      <c r="N7" s="4" t="s">
        <v>23</v>
      </c>
      <c r="O7" s="4" t="s">
        <v>9</v>
      </c>
      <c r="P7" s="4" t="s">
        <v>10</v>
      </c>
      <c r="Q7" s="4" t="s">
        <v>23</v>
      </c>
      <c r="R7" s="4" t="s">
        <v>9</v>
      </c>
      <c r="S7" s="4" t="s">
        <v>10</v>
      </c>
      <c r="T7" s="4" t="s">
        <v>23</v>
      </c>
      <c r="U7" s="4" t="s">
        <v>9</v>
      </c>
      <c r="V7" s="4" t="s">
        <v>10</v>
      </c>
      <c r="W7" s="4" t="s">
        <v>23</v>
      </c>
    </row>
    <row r="8" spans="1:23" ht="47.25">
      <c r="A8" s="4">
        <v>1</v>
      </c>
      <c r="B8" s="1" t="s">
        <v>21</v>
      </c>
      <c r="C8" s="6" t="s">
        <v>26</v>
      </c>
      <c r="D8" s="4" t="s">
        <v>25</v>
      </c>
      <c r="E8" s="1" t="s">
        <v>15</v>
      </c>
      <c r="F8" s="3">
        <v>0.59899999999999998</v>
      </c>
      <c r="G8" s="6" t="s">
        <v>16</v>
      </c>
      <c r="H8" s="8">
        <v>7489.2</v>
      </c>
      <c r="I8" s="8">
        <f>ROUNDDOWN(H8*0.99,1)</f>
        <v>7414.3</v>
      </c>
      <c r="J8" s="8">
        <f>H8-I8</f>
        <v>74.899999999999636</v>
      </c>
      <c r="K8" s="8">
        <v>0</v>
      </c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</row>
    <row r="9" spans="1:23" ht="47.25">
      <c r="A9" s="4">
        <v>2</v>
      </c>
      <c r="B9" s="1" t="s">
        <v>17</v>
      </c>
      <c r="C9" s="4" t="s">
        <v>26</v>
      </c>
      <c r="D9" s="4" t="s">
        <v>25</v>
      </c>
      <c r="E9" s="1" t="s">
        <v>15</v>
      </c>
      <c r="F9" s="3">
        <v>0.59899999999999998</v>
      </c>
      <c r="G9" s="6" t="s">
        <v>16</v>
      </c>
      <c r="H9" s="8">
        <v>7489.2</v>
      </c>
      <c r="I9" s="8"/>
      <c r="J9" s="8"/>
      <c r="K9" s="8"/>
      <c r="L9" s="8">
        <f>ROUNDDOWN(H9*0.99,1)</f>
        <v>7414.3</v>
      </c>
      <c r="M9" s="8">
        <f>H9-L9</f>
        <v>74.899999999999636</v>
      </c>
      <c r="N9" s="8">
        <v>0</v>
      </c>
      <c r="O9" s="8"/>
      <c r="P9" s="8"/>
      <c r="Q9" s="8"/>
      <c r="R9" s="8"/>
      <c r="S9" s="8"/>
      <c r="T9" s="8"/>
      <c r="U9" s="8"/>
      <c r="V9" s="8"/>
      <c r="W9" s="8"/>
    </row>
    <row r="10" spans="1:23" ht="47.25">
      <c r="A10" s="4">
        <v>3</v>
      </c>
      <c r="B10" s="1" t="s">
        <v>18</v>
      </c>
      <c r="C10" s="6" t="s">
        <v>26</v>
      </c>
      <c r="D10" s="4" t="s">
        <v>25</v>
      </c>
      <c r="E10" s="1" t="s">
        <v>15</v>
      </c>
      <c r="F10" s="3">
        <v>0.499</v>
      </c>
      <c r="G10" s="6" t="s">
        <v>16</v>
      </c>
      <c r="H10" s="8">
        <v>7489.2</v>
      </c>
      <c r="I10" s="8"/>
      <c r="J10" s="8"/>
      <c r="K10" s="8"/>
      <c r="L10" s="8"/>
      <c r="M10" s="8"/>
      <c r="N10" s="8"/>
      <c r="O10" s="8">
        <f>ROUNDDOWN(H10*0.99,1)</f>
        <v>7414.3</v>
      </c>
      <c r="P10" s="8">
        <f>H10-O10</f>
        <v>74.899999999999636</v>
      </c>
      <c r="Q10" s="8">
        <v>0</v>
      </c>
      <c r="R10" s="8"/>
      <c r="S10" s="8"/>
      <c r="T10" s="8"/>
      <c r="U10" s="8"/>
      <c r="V10" s="8"/>
      <c r="W10" s="8"/>
    </row>
    <row r="11" spans="1:23" ht="47.25">
      <c r="A11" s="4">
        <v>4</v>
      </c>
      <c r="B11" s="1" t="s">
        <v>19</v>
      </c>
      <c r="C11" s="6" t="s">
        <v>26</v>
      </c>
      <c r="D11" s="4" t="s">
        <v>25</v>
      </c>
      <c r="E11" s="1" t="s">
        <v>15</v>
      </c>
      <c r="F11" s="3">
        <v>0.374</v>
      </c>
      <c r="G11" s="6" t="s">
        <v>16</v>
      </c>
      <c r="H11" s="8">
        <v>7489.2</v>
      </c>
      <c r="I11" s="8"/>
      <c r="J11" s="8"/>
      <c r="K11" s="8"/>
      <c r="L11" s="8"/>
      <c r="M11" s="8"/>
      <c r="N11" s="8"/>
      <c r="O11" s="8"/>
      <c r="P11" s="8"/>
      <c r="Q11" s="8"/>
      <c r="R11" s="8">
        <f>ROUNDDOWN(H11*0.99,1)</f>
        <v>7414.3</v>
      </c>
      <c r="S11" s="8">
        <f>H11-R11</f>
        <v>74.899999999999636</v>
      </c>
      <c r="T11" s="8">
        <v>0</v>
      </c>
      <c r="U11" s="8"/>
      <c r="V11" s="8"/>
      <c r="W11" s="8"/>
    </row>
    <row r="12" spans="1:23" ht="47.25">
      <c r="A12" s="4">
        <v>5</v>
      </c>
      <c r="B12" s="1" t="s">
        <v>20</v>
      </c>
      <c r="C12" s="6" t="s">
        <v>26</v>
      </c>
      <c r="D12" s="4" t="s">
        <v>25</v>
      </c>
      <c r="E12" s="1" t="s">
        <v>15</v>
      </c>
      <c r="F12" s="3">
        <v>0.38800000000000001</v>
      </c>
      <c r="G12" s="6" t="s">
        <v>16</v>
      </c>
      <c r="H12" s="8">
        <v>7489.2</v>
      </c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>
        <f>ROUNDDOWN(H12*0.99,1)</f>
        <v>7414.3</v>
      </c>
      <c r="V12" s="8">
        <f>H12-U12</f>
        <v>74.899999999999636</v>
      </c>
      <c r="W12" s="8">
        <v>0</v>
      </c>
    </row>
    <row r="13" spans="1:23">
      <c r="A13" s="7"/>
      <c r="B13" s="7"/>
      <c r="C13" s="7"/>
      <c r="D13" s="7"/>
      <c r="E13" s="7"/>
      <c r="F13" s="7"/>
      <c r="G13" s="7"/>
      <c r="H13" s="9"/>
      <c r="I13" s="9">
        <f t="shared" ref="I13:W13" si="0">SUM(I8:I12)</f>
        <v>7414.3</v>
      </c>
      <c r="J13" s="9">
        <f t="shared" si="0"/>
        <v>74.899999999999636</v>
      </c>
      <c r="K13" s="9">
        <f t="shared" si="0"/>
        <v>0</v>
      </c>
      <c r="L13" s="9">
        <f t="shared" si="0"/>
        <v>7414.3</v>
      </c>
      <c r="M13" s="9">
        <f t="shared" si="0"/>
        <v>74.899999999999636</v>
      </c>
      <c r="N13" s="9">
        <f t="shared" si="0"/>
        <v>0</v>
      </c>
      <c r="O13" s="9">
        <f t="shared" si="0"/>
        <v>7414.3</v>
      </c>
      <c r="P13" s="9">
        <f t="shared" si="0"/>
        <v>74.899999999999636</v>
      </c>
      <c r="Q13" s="9">
        <f t="shared" si="0"/>
        <v>0</v>
      </c>
      <c r="R13" s="9">
        <f t="shared" si="0"/>
        <v>7414.3</v>
      </c>
      <c r="S13" s="9">
        <f t="shared" si="0"/>
        <v>74.899999999999636</v>
      </c>
      <c r="T13" s="9">
        <f t="shared" si="0"/>
        <v>0</v>
      </c>
      <c r="U13" s="9">
        <f t="shared" si="0"/>
        <v>7414.3</v>
      </c>
      <c r="V13" s="9">
        <f t="shared" si="0"/>
        <v>74.899999999999636</v>
      </c>
      <c r="W13" s="9">
        <f t="shared" si="0"/>
        <v>0</v>
      </c>
    </row>
    <row r="16" spans="1:23">
      <c r="M16" s="10"/>
    </row>
    <row r="17" spans="13:13">
      <c r="M17" s="10"/>
    </row>
    <row r="18" spans="13:13">
      <c r="M18" s="10"/>
    </row>
    <row r="19" spans="13:13">
      <c r="M19" s="10"/>
    </row>
    <row r="20" spans="13:13">
      <c r="M20" s="10"/>
    </row>
  </sheetData>
  <autoFilter ref="A7:Z13"/>
  <mergeCells count="15">
    <mergeCell ref="G1:M1"/>
    <mergeCell ref="L6:N6"/>
    <mergeCell ref="O6:Q6"/>
    <mergeCell ref="R6:T6"/>
    <mergeCell ref="U6:W6"/>
    <mergeCell ref="A2:V2"/>
    <mergeCell ref="A3:V3"/>
    <mergeCell ref="A6:A7"/>
    <mergeCell ref="B6:B7"/>
    <mergeCell ref="C6:C7"/>
    <mergeCell ref="D6:D7"/>
    <mergeCell ref="E6:F6"/>
    <mergeCell ref="G6:G7"/>
    <mergeCell ref="H6:H7"/>
    <mergeCell ref="I6:K6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70" orientation="landscape" horizontalDpi="180" verticalDpi="18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Перечень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2024-12-25T00:53:06Z</dcterms:modified>
</cp:coreProperties>
</file>